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Лист1!$A$7:$AD$11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8" i="1"/>
  <c r="N8" s="1"/>
  <c r="M9"/>
  <c r="N9" s="1"/>
  <c r="M10"/>
  <c r="N10" s="1"/>
  <c r="M7" l="1"/>
  <c r="M11" s="1"/>
  <c r="N7" l="1"/>
  <c r="B5" i="2"/>
  <c r="N11" i="1" l="1"/>
  <c r="N12" s="1"/>
</calcChain>
</file>

<file path=xl/sharedStrings.xml><?xml version="1.0" encoding="utf-8"?>
<sst xmlns="http://schemas.openxmlformats.org/spreadsheetml/2006/main" count="63" uniqueCount="51">
  <si>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</si>
  <si>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</si>
  <si>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</si>
  <si>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</si>
  <si>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</si>
  <si>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</si>
  <si>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</si>
  <si>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</si>
  <si>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</si>
  <si>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</si>
  <si>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</si>
  <si>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</si>
  <si>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</si>
  <si>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</si>
  <si>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</si>
  <si>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</si>
  <si>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</si>
  <si>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</si>
  <si>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</si>
  <si>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</si>
  <si>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</si>
  <si>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</si>
  <si>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</si>
  <si>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</si>
  <si>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</si>
  <si>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</si>
  <si>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</si>
  <si>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</si>
  <si>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</si>
  <si>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</si>
  <si>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</si>
  <si>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</si>
  <si>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</si>
  <si>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</si>
  <si>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</si>
  <si>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</si>
  <si>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>Согласно технического задания</t>
  </si>
  <si>
    <t>Усилитель оптический 16 вх.портов</t>
  </si>
  <si>
    <t>Усилитель оптический 16 вх.портов, PON мультиплексор</t>
  </si>
  <si>
    <t>Усилитель оптический 32 вх.порта</t>
  </si>
  <si>
    <t>Усилитель оптический 32 вх.порта, PON мультиплексор</t>
  </si>
  <si>
    <t>4</t>
  </si>
  <si>
    <t>2</t>
  </si>
  <si>
    <t>Предельная сумма лота составляет:     3 476 767,38   руб. с НДС.</t>
  </si>
  <si>
    <t>Июнь</t>
  </si>
  <si>
    <t>Август</t>
  </si>
  <si>
    <t>Май</t>
  </si>
  <si>
    <t>Приложение № 1.1 к документации о закупке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</si>
  <si>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</t>
  </si>
  <si>
    <t>Предельная цена за единицу измерения без НДС, включая стоимость тары и доставку, рубли РФ</t>
  </si>
  <si>
    <t xml:space="preserve">Май - до 31.05.2016 года, Июнь. - до 10.06.2016 года, Август. - до 19.08.2016 года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</si>
</sst>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49" fontId="0" fillId="0" borderId="0" xfId="0" applyNumberFormat="1" applyBorder="1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31"/>
  <sheetViews>
    <sheetView tabSelected="1" zoomScale="75" zoomScaleNormal="75" workbookViewId="0">
      <selection activeCell="F29" sqref="F29"/>
    </sheetView>
  </sheetViews>
  <sheetFormatPr defaultRowHeight="15"/>
  <cols>
    <col min="1" max="1" width="0.85546875" customWidth="1"/>
    <col min="2" max="2" width="8.42578125" customWidth="1"/>
    <col min="3" max="3" width="8.42578125" style="6" customWidth="1"/>
    <col min="4" max="4" width="26.42578125" customWidth="1"/>
    <col min="5" max="5" width="20.85546875" style="6" customWidth="1"/>
    <col min="6" max="6" width="49.140625" customWidth="1"/>
    <col min="8" max="10" width="9.140625" style="36"/>
    <col min="12" max="12" width="19.5703125" style="4" customWidth="1"/>
    <col min="13" max="13" width="16" style="4" customWidth="1"/>
    <col min="14" max="14" width="18.28515625" style="5" customWidth="1"/>
    <col min="15" max="15" width="18.7109375" customWidth="1"/>
    <col min="16" max="16" width="3.28515625" customWidth="1"/>
    <col min="26" max="29" width="9.140625" style="6"/>
  </cols>
  <sheetData>
    <row r="1" spans="1:30">
      <c r="L1" s="53" t="s">
        <v>47</v>
      </c>
      <c r="M1" s="54"/>
      <c r="N1" s="54"/>
      <c r="O1" s="54"/>
    </row>
    <row r="2" spans="1:30">
      <c r="B2" s="24" t="s">
        <v>48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30" s="40" customFormat="1" ht="21" customHeight="1">
      <c r="D3" s="50"/>
      <c r="E3" s="50"/>
      <c r="F3" s="72"/>
      <c r="G3" s="72"/>
      <c r="H3" s="34"/>
      <c r="I3" s="34"/>
      <c r="J3" s="34"/>
      <c r="O3" s="51"/>
      <c r="P3" s="41"/>
    </row>
    <row r="4" spans="1:30" s="7" customFormat="1">
      <c r="B4" s="60" t="s">
        <v>0</v>
      </c>
      <c r="C4" s="62" t="s">
        <v>16</v>
      </c>
      <c r="D4" s="60" t="s">
        <v>9</v>
      </c>
      <c r="E4" s="62" t="s">
        <v>17</v>
      </c>
      <c r="F4" s="60" t="s">
        <v>1</v>
      </c>
      <c r="G4" s="60" t="s">
        <v>8</v>
      </c>
      <c r="H4" s="79"/>
      <c r="I4" s="79"/>
      <c r="J4" s="79"/>
      <c r="K4" s="79"/>
      <c r="L4" s="66" t="s">
        <v>49</v>
      </c>
      <c r="M4" s="64" t="s">
        <v>11</v>
      </c>
      <c r="N4" s="61" t="s">
        <v>13</v>
      </c>
      <c r="O4" s="60" t="s">
        <v>2</v>
      </c>
      <c r="P4" s="8"/>
    </row>
    <row r="5" spans="1:30" s="9" customFormat="1" ht="64.5" customHeight="1">
      <c r="B5" s="60"/>
      <c r="C5" s="63"/>
      <c r="D5" s="60"/>
      <c r="E5" s="63"/>
      <c r="F5" s="60"/>
      <c r="G5" s="60"/>
      <c r="H5" s="43" t="s">
        <v>46</v>
      </c>
      <c r="I5" s="43" t="s">
        <v>44</v>
      </c>
      <c r="J5" s="43" t="s">
        <v>45</v>
      </c>
      <c r="K5" s="43" t="s">
        <v>10</v>
      </c>
      <c r="L5" s="67"/>
      <c r="M5" s="65"/>
      <c r="N5" s="61"/>
      <c r="O5" s="60"/>
    </row>
    <row r="6" spans="1:30" s="7" customFormat="1">
      <c r="B6" s="10">
        <v>1</v>
      </c>
      <c r="C6" s="12">
        <v>2</v>
      </c>
      <c r="D6" s="10">
        <v>3</v>
      </c>
      <c r="E6" s="13">
        <v>4</v>
      </c>
      <c r="F6" s="10">
        <v>5</v>
      </c>
      <c r="G6" s="10">
        <v>6</v>
      </c>
      <c r="H6" s="39"/>
      <c r="I6" s="39"/>
      <c r="J6" s="39"/>
      <c r="K6" s="10">
        <v>11</v>
      </c>
      <c r="L6" s="10">
        <v>12</v>
      </c>
      <c r="M6" s="10">
        <v>13</v>
      </c>
      <c r="N6" s="10">
        <v>14</v>
      </c>
      <c r="O6" s="10">
        <v>15</v>
      </c>
    </row>
    <row r="7" spans="1:30" ht="30">
      <c r="A7" s="6"/>
      <c r="B7" s="3">
        <v>1</v>
      </c>
      <c r="C7" s="38">
        <v>39886</v>
      </c>
      <c r="D7" s="47" t="s">
        <v>37</v>
      </c>
      <c r="E7" s="1"/>
      <c r="F7" s="1" t="s">
        <v>36</v>
      </c>
      <c r="G7" s="18" t="s">
        <v>29</v>
      </c>
      <c r="H7" s="48">
        <v>1</v>
      </c>
      <c r="I7" s="48">
        <v>0</v>
      </c>
      <c r="J7" s="48">
        <v>0</v>
      </c>
      <c r="K7" s="48">
        <v>1</v>
      </c>
      <c r="L7" s="49">
        <v>189576.27</v>
      </c>
      <c r="M7" s="19">
        <f>L7*K7</f>
        <v>189576.27</v>
      </c>
      <c r="N7" s="19">
        <f>M7*1.18</f>
        <v>223699.99859999996</v>
      </c>
      <c r="O7" s="68" t="s">
        <v>30</v>
      </c>
      <c r="P7" s="6"/>
      <c r="Q7" s="6"/>
      <c r="R7" s="6"/>
      <c r="S7" s="6"/>
      <c r="T7" s="6"/>
      <c r="U7" s="6"/>
      <c r="V7" s="6"/>
      <c r="W7" s="6"/>
      <c r="X7" s="6"/>
      <c r="Y7" s="6"/>
      <c r="AD7" s="6"/>
    </row>
    <row r="8" spans="1:30" s="36" customFormat="1" ht="45">
      <c r="B8" s="38">
        <v>2</v>
      </c>
      <c r="C8" s="38">
        <v>39891</v>
      </c>
      <c r="D8" s="47" t="s">
        <v>38</v>
      </c>
      <c r="E8" s="37"/>
      <c r="F8" s="37" t="s">
        <v>36</v>
      </c>
      <c r="G8" s="18" t="s">
        <v>29</v>
      </c>
      <c r="H8" s="48" t="s">
        <v>41</v>
      </c>
      <c r="I8" s="48">
        <v>0</v>
      </c>
      <c r="J8" s="48">
        <v>0</v>
      </c>
      <c r="K8" s="48">
        <v>4</v>
      </c>
      <c r="L8" s="49">
        <v>249940.55</v>
      </c>
      <c r="M8" s="19">
        <f t="shared" ref="M8:M10" si="0">L8*K8</f>
        <v>999762.2</v>
      </c>
      <c r="N8" s="19">
        <f t="shared" ref="N8:N10" si="1">M8*1.18</f>
        <v>1179719.3959999999</v>
      </c>
      <c r="O8" s="69"/>
    </row>
    <row r="9" spans="1:30" s="36" customFormat="1" ht="30">
      <c r="B9" s="38">
        <v>3</v>
      </c>
      <c r="C9" s="38">
        <v>39887</v>
      </c>
      <c r="D9" s="47" t="s">
        <v>39</v>
      </c>
      <c r="E9" s="37"/>
      <c r="F9" s="37" t="s">
        <v>36</v>
      </c>
      <c r="G9" s="18" t="s">
        <v>29</v>
      </c>
      <c r="H9" s="48" t="s">
        <v>42</v>
      </c>
      <c r="I9" s="48">
        <v>1</v>
      </c>
      <c r="J9" s="48">
        <v>0</v>
      </c>
      <c r="K9" s="48">
        <v>3</v>
      </c>
      <c r="L9" s="49">
        <v>242400</v>
      </c>
      <c r="M9" s="19">
        <f t="shared" si="0"/>
        <v>727200</v>
      </c>
      <c r="N9" s="19">
        <f t="shared" si="1"/>
        <v>858096</v>
      </c>
      <c r="O9" s="69"/>
    </row>
    <row r="10" spans="1:30" s="36" customFormat="1" ht="45">
      <c r="B10" s="38">
        <v>4</v>
      </c>
      <c r="C10" s="38">
        <v>41919</v>
      </c>
      <c r="D10" s="47" t="s">
        <v>40</v>
      </c>
      <c r="E10" s="37"/>
      <c r="F10" s="37" t="s">
        <v>36</v>
      </c>
      <c r="G10" s="18" t="s">
        <v>29</v>
      </c>
      <c r="H10" s="48" t="s">
        <v>42</v>
      </c>
      <c r="I10" s="48">
        <v>1</v>
      </c>
      <c r="J10" s="48">
        <v>0</v>
      </c>
      <c r="K10" s="48">
        <v>3</v>
      </c>
      <c r="L10" s="49">
        <v>343291.52</v>
      </c>
      <c r="M10" s="19">
        <f t="shared" si="0"/>
        <v>1029874.56</v>
      </c>
      <c r="N10" s="19">
        <f t="shared" si="1"/>
        <v>1215251.9808</v>
      </c>
      <c r="O10" s="70"/>
    </row>
    <row r="11" spans="1:30">
      <c r="A11" s="6"/>
      <c r="B11" s="11"/>
      <c r="C11" s="40"/>
      <c r="D11" s="2"/>
      <c r="E11" s="2"/>
      <c r="F11" s="2"/>
      <c r="G11" s="40"/>
      <c r="H11" s="40"/>
      <c r="I11" s="40"/>
      <c r="J11" s="40"/>
      <c r="K11" s="52"/>
      <c r="L11" s="44"/>
      <c r="M11" s="45">
        <f>SUM(M7:M10)</f>
        <v>2946413.0300000003</v>
      </c>
      <c r="N11" s="45">
        <f>SUM(N7:N10)</f>
        <v>3476767.3754000003</v>
      </c>
      <c r="O11" s="46"/>
      <c r="P11" s="6"/>
      <c r="Q11" s="6"/>
      <c r="R11" s="6"/>
      <c r="S11" s="6"/>
      <c r="T11" s="6"/>
      <c r="U11" s="6"/>
      <c r="V11" s="6"/>
      <c r="W11" s="6"/>
      <c r="X11" s="6"/>
      <c r="Y11" s="6"/>
      <c r="AD11" s="6"/>
    </row>
    <row r="12" spans="1:30" ht="19.5" customHeight="1">
      <c r="A12" s="6"/>
      <c r="B12" s="11"/>
      <c r="C12" s="11"/>
      <c r="D12" s="2"/>
      <c r="E12" s="2"/>
      <c r="F12" s="2"/>
      <c r="G12" s="11"/>
      <c r="H12" s="40"/>
      <c r="I12" s="40"/>
      <c r="J12" s="40"/>
      <c r="K12" s="11"/>
      <c r="L12" s="11"/>
      <c r="M12" s="20" t="s">
        <v>12</v>
      </c>
      <c r="N12" s="35">
        <f>N11*18/118</f>
        <v>530354.34539999999</v>
      </c>
      <c r="O12" s="1"/>
      <c r="P12" s="6"/>
      <c r="Q12" s="6"/>
      <c r="R12" s="6"/>
      <c r="S12" s="6"/>
      <c r="T12" s="6"/>
      <c r="U12" s="6"/>
      <c r="V12" s="6"/>
      <c r="W12" s="6"/>
      <c r="X12" s="6"/>
      <c r="Y12" s="6"/>
      <c r="AD12" s="6"/>
    </row>
    <row r="13" spans="1:30" s="6" customFormat="1" ht="19.5" customHeight="1">
      <c r="B13" s="55" t="s">
        <v>43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30">
      <c r="B14" s="55" t="s">
        <v>3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</row>
    <row r="15" spans="1:30" s="6" customFormat="1">
      <c r="A15"/>
      <c r="B15" s="57" t="s">
        <v>4</v>
      </c>
      <c r="C15" s="58"/>
      <c r="D15" s="59"/>
      <c r="E15" s="73" t="s">
        <v>50</v>
      </c>
      <c r="F15" s="74"/>
      <c r="G15" s="74"/>
      <c r="H15" s="74"/>
      <c r="I15" s="74"/>
      <c r="J15" s="74"/>
      <c r="K15" s="74"/>
      <c r="L15" s="74"/>
      <c r="M15" s="74"/>
      <c r="N15" s="74"/>
      <c r="O15" s="75"/>
      <c r="P15"/>
      <c r="Q15"/>
      <c r="R15"/>
      <c r="S15"/>
      <c r="T15"/>
      <c r="U15"/>
      <c r="V15"/>
      <c r="W15"/>
      <c r="X15"/>
      <c r="Y15"/>
      <c r="AD15"/>
    </row>
    <row r="16" spans="1:30" s="6" customFormat="1">
      <c r="B16" s="57" t="s">
        <v>32</v>
      </c>
      <c r="C16" s="58"/>
      <c r="D16" s="59"/>
      <c r="E16" s="21" t="s">
        <v>33</v>
      </c>
      <c r="F16" s="22"/>
      <c r="G16" s="22"/>
      <c r="H16" s="42"/>
      <c r="I16" s="42"/>
      <c r="J16" s="42"/>
      <c r="K16" s="22"/>
      <c r="L16" s="22"/>
      <c r="M16" s="22"/>
      <c r="N16" s="22"/>
      <c r="O16" s="23"/>
    </row>
    <row r="17" spans="1:30" ht="17.25" customHeight="1">
      <c r="B17" s="56" t="s">
        <v>5</v>
      </c>
      <c r="C17" s="56"/>
      <c r="D17" s="56"/>
      <c r="E17" s="76" t="s">
        <v>31</v>
      </c>
      <c r="F17" s="77"/>
      <c r="G17" s="77"/>
      <c r="H17" s="77"/>
      <c r="I17" s="77"/>
      <c r="J17" s="77"/>
      <c r="K17" s="77"/>
      <c r="L17" s="77"/>
      <c r="M17" s="77"/>
      <c r="N17" s="77"/>
      <c r="O17" s="78"/>
      <c r="P17" s="2"/>
      <c r="Q17" s="2"/>
      <c r="R17" s="2"/>
      <c r="S17" s="2"/>
      <c r="T17" s="2"/>
      <c r="U17" s="2"/>
    </row>
    <row r="18" spans="1:30">
      <c r="A18" s="6"/>
      <c r="B18" s="57" t="s">
        <v>15</v>
      </c>
      <c r="C18" s="58"/>
      <c r="D18" s="59"/>
      <c r="E18" s="73" t="s">
        <v>14</v>
      </c>
      <c r="F18" s="74"/>
      <c r="G18" s="74"/>
      <c r="H18" s="74"/>
      <c r="I18" s="74"/>
      <c r="J18" s="74"/>
      <c r="K18" s="74"/>
      <c r="L18" s="74"/>
      <c r="M18" s="74"/>
      <c r="N18" s="74"/>
      <c r="O18" s="75"/>
      <c r="P18" s="6"/>
    </row>
    <row r="19" spans="1:30">
      <c r="B19" s="56" t="s">
        <v>6</v>
      </c>
      <c r="C19" s="56"/>
      <c r="D19" s="56"/>
      <c r="E19" s="73" t="s">
        <v>34</v>
      </c>
      <c r="F19" s="74"/>
      <c r="G19" s="74"/>
      <c r="H19" s="74"/>
      <c r="I19" s="74"/>
      <c r="J19" s="74"/>
      <c r="K19" s="74"/>
      <c r="L19" s="74"/>
      <c r="M19" s="74"/>
      <c r="N19" s="74"/>
      <c r="O19" s="75"/>
      <c r="Q19" s="6"/>
      <c r="R19" s="6"/>
      <c r="S19" s="6"/>
      <c r="T19" s="6"/>
      <c r="U19" s="6"/>
      <c r="V19" s="6"/>
      <c r="W19" s="6"/>
      <c r="X19" s="6"/>
      <c r="Y19" s="6"/>
      <c r="AD19" s="6"/>
    </row>
    <row r="20" spans="1:30">
      <c r="B20" s="56" t="s">
        <v>7</v>
      </c>
      <c r="C20" s="56"/>
      <c r="D20" s="56"/>
      <c r="E20" s="73" t="s">
        <v>35</v>
      </c>
      <c r="F20" s="74"/>
      <c r="G20" s="74"/>
      <c r="H20" s="74"/>
      <c r="I20" s="74"/>
      <c r="J20" s="74"/>
      <c r="K20" s="74"/>
      <c r="L20" s="74"/>
      <c r="M20" s="74"/>
      <c r="N20" s="74"/>
      <c r="O20" s="75"/>
    </row>
    <row r="21" spans="1:30">
      <c r="A21" s="6"/>
      <c r="B21" s="14"/>
      <c r="C21" s="14"/>
      <c r="D21" s="14"/>
      <c r="E21" s="14"/>
      <c r="F21" s="15"/>
      <c r="G21" s="15"/>
      <c r="H21" s="41"/>
      <c r="I21" s="41"/>
      <c r="J21" s="41"/>
      <c r="K21" s="15"/>
      <c r="L21" s="15"/>
      <c r="M21" s="15"/>
      <c r="N21" s="15"/>
      <c r="O21" s="15"/>
      <c r="P21" s="6"/>
    </row>
    <row r="22" spans="1:30" ht="15.75" customHeight="1">
      <c r="B22" s="6"/>
      <c r="C22" s="25"/>
      <c r="D22" s="71"/>
      <c r="E22" s="71"/>
      <c r="F22" s="26"/>
      <c r="G22" s="26"/>
      <c r="H22" s="33"/>
      <c r="I22" s="33"/>
      <c r="J22" s="33"/>
      <c r="K22" s="26"/>
      <c r="L22" s="71"/>
      <c r="M22" s="71"/>
      <c r="N22" s="71"/>
      <c r="O22" s="71"/>
      <c r="P22" s="71"/>
      <c r="Q22" s="6"/>
      <c r="R22" s="6"/>
      <c r="S22" s="6"/>
      <c r="T22" s="6"/>
      <c r="U22" s="6"/>
      <c r="V22" s="6"/>
      <c r="W22" s="6"/>
      <c r="X22" s="6"/>
      <c r="Y22" s="6"/>
      <c r="AD22" s="6"/>
    </row>
    <row r="23" spans="1:30" ht="15" customHeight="1">
      <c r="A23" s="6"/>
      <c r="B23" s="6"/>
      <c r="C23" s="25"/>
      <c r="D23" s="71"/>
      <c r="E23" s="71"/>
      <c r="F23" s="27"/>
      <c r="G23" s="27"/>
      <c r="H23" s="27"/>
      <c r="I23" s="27"/>
      <c r="J23" s="27"/>
      <c r="K23" s="27"/>
      <c r="L23" s="27"/>
      <c r="M23" s="71"/>
      <c r="N23" s="71"/>
      <c r="O23" s="71"/>
      <c r="P23" s="71"/>
    </row>
    <row r="24" spans="1:30" ht="15.75" customHeight="1">
      <c r="C24" s="25"/>
      <c r="D24" s="71"/>
      <c r="E24" s="71"/>
      <c r="F24" s="26"/>
      <c r="G24" s="26"/>
      <c r="H24" s="33"/>
      <c r="I24" s="33"/>
      <c r="J24" s="33"/>
      <c r="K24" s="26"/>
      <c r="L24" s="71"/>
      <c r="M24" s="71"/>
      <c r="N24" s="71"/>
      <c r="O24" s="71"/>
      <c r="P24" s="71"/>
      <c r="Q24" s="6"/>
      <c r="R24" s="6"/>
      <c r="S24" s="6"/>
      <c r="T24" s="6"/>
      <c r="U24" s="6"/>
      <c r="V24" s="6"/>
      <c r="W24" s="6"/>
      <c r="X24" s="6"/>
      <c r="Y24" s="6"/>
      <c r="AD24" s="6"/>
    </row>
    <row r="25" spans="1:30" ht="15.75">
      <c r="C25" s="25"/>
      <c r="D25" s="71"/>
      <c r="E25" s="71"/>
      <c r="F25" s="26"/>
      <c r="G25" s="26"/>
      <c r="H25" s="33"/>
      <c r="I25" s="33"/>
      <c r="J25" s="33"/>
      <c r="K25" s="26"/>
      <c r="L25" s="26"/>
      <c r="M25" s="26"/>
      <c r="N25" s="32"/>
      <c r="O25" s="32"/>
      <c r="P25" s="26"/>
    </row>
    <row r="26" spans="1:30" ht="15.75">
      <c r="C26" s="25"/>
      <c r="D26" s="71"/>
      <c r="E26" s="71"/>
      <c r="F26" s="28"/>
      <c r="G26" s="29"/>
      <c r="H26" s="29"/>
      <c r="I26" s="29"/>
      <c r="J26" s="29"/>
      <c r="K26" s="29"/>
      <c r="L26" s="30"/>
      <c r="M26" s="71"/>
      <c r="N26" s="71"/>
      <c r="O26" s="71"/>
      <c r="P26" s="71"/>
    </row>
    <row r="27" spans="1:30" ht="15.75" customHeight="1">
      <c r="C27" s="25"/>
      <c r="D27" s="71"/>
      <c r="E27" s="71"/>
      <c r="F27" s="26"/>
      <c r="G27" s="26"/>
      <c r="H27" s="33"/>
      <c r="I27" s="33"/>
      <c r="J27" s="33"/>
      <c r="K27" s="26"/>
      <c r="L27" s="26"/>
      <c r="M27" s="71"/>
      <c r="N27" s="71"/>
      <c r="O27" s="71"/>
      <c r="P27" s="71"/>
    </row>
    <row r="28" spans="1:30" ht="15.75">
      <c r="C28" s="25"/>
      <c r="D28" s="71"/>
      <c r="E28" s="71"/>
      <c r="F28" s="28"/>
      <c r="G28" s="29"/>
      <c r="H28" s="29"/>
      <c r="I28" s="29"/>
      <c r="J28" s="29"/>
      <c r="K28" s="29"/>
      <c r="L28" s="30"/>
      <c r="M28" s="71"/>
      <c r="N28" s="71"/>
      <c r="O28" s="71"/>
      <c r="P28" s="71"/>
    </row>
    <row r="29" spans="1:30" ht="15.75">
      <c r="C29" s="25"/>
      <c r="D29" s="71"/>
      <c r="E29" s="71"/>
      <c r="F29" s="31"/>
      <c r="G29" s="31"/>
      <c r="H29" s="31"/>
      <c r="I29" s="31"/>
      <c r="J29" s="31"/>
      <c r="K29" s="31"/>
      <c r="L29" s="27"/>
      <c r="M29" s="80"/>
      <c r="N29" s="80"/>
      <c r="O29" s="80"/>
      <c r="P29" s="80"/>
    </row>
    <row r="30" spans="1:30" ht="15.75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71"/>
      <c r="N30" s="71"/>
      <c r="O30" s="71"/>
      <c r="P30" s="71"/>
    </row>
    <row r="31" spans="1:30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</sheetData>
  <mergeCells count="43">
    <mergeCell ref="D24:E24"/>
    <mergeCell ref="D25:E25"/>
    <mergeCell ref="D26:E26"/>
    <mergeCell ref="M26:P26"/>
    <mergeCell ref="L24:P24"/>
    <mergeCell ref="M30:P30"/>
    <mergeCell ref="D27:E27"/>
    <mergeCell ref="M27:P27"/>
    <mergeCell ref="D28:E28"/>
    <mergeCell ref="M28:P28"/>
    <mergeCell ref="D29:E29"/>
    <mergeCell ref="M29:P29"/>
    <mergeCell ref="D22:E22"/>
    <mergeCell ref="D23:E23"/>
    <mergeCell ref="M23:P23"/>
    <mergeCell ref="L22:P22"/>
    <mergeCell ref="F3:G3"/>
    <mergeCell ref="B16:D16"/>
    <mergeCell ref="E19:O19"/>
    <mergeCell ref="E20:O20"/>
    <mergeCell ref="E15:O15"/>
    <mergeCell ref="E17:O17"/>
    <mergeCell ref="E18:O18"/>
    <mergeCell ref="B13:O13"/>
    <mergeCell ref="B19:D19"/>
    <mergeCell ref="B20:D20"/>
    <mergeCell ref="B15:D15"/>
    <mergeCell ref="H4:K4"/>
    <mergeCell ref="L1:O1"/>
    <mergeCell ref="B14:O14"/>
    <mergeCell ref="B17:D17"/>
    <mergeCell ref="B18:D18"/>
    <mergeCell ref="B4:B5"/>
    <mergeCell ref="D4:D5"/>
    <mergeCell ref="N4:N5"/>
    <mergeCell ref="O4:O5"/>
    <mergeCell ref="F4:F5"/>
    <mergeCell ref="G4:G5"/>
    <mergeCell ref="C4:C5"/>
    <mergeCell ref="M4:M5"/>
    <mergeCell ref="L4:L5"/>
    <mergeCell ref="E4:E5"/>
    <mergeCell ref="O7:O10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6" t="s">
        <v>18</v>
      </c>
      <c r="B5" t="e">
        <f>XLR_ERRNAME</f>
        <v>#NAME?</v>
      </c>
    </row>
    <row r="6" spans="1:19">
      <c r="A6" t="s">
        <v>19</v>
      </c>
      <c r="B6">
        <v>12174</v>
      </c>
      <c r="C6" s="17" t="s">
        <v>20</v>
      </c>
      <c r="D6">
        <v>7316</v>
      </c>
      <c r="E6" s="17" t="s">
        <v>21</v>
      </c>
      <c r="F6" s="17" t="s">
        <v>22</v>
      </c>
      <c r="G6" s="17" t="s">
        <v>23</v>
      </c>
      <c r="H6" s="17" t="s">
        <v>23</v>
      </c>
      <c r="I6" s="17" t="s">
        <v>23</v>
      </c>
      <c r="J6" s="17" t="s">
        <v>21</v>
      </c>
      <c r="K6" s="17" t="s">
        <v>24</v>
      </c>
      <c r="L6" s="17" t="s">
        <v>25</v>
      </c>
      <c r="M6" s="17" t="s">
        <v>26</v>
      </c>
      <c r="N6" s="17" t="s">
        <v>23</v>
      </c>
      <c r="O6">
        <v>1507925</v>
      </c>
      <c r="P6" s="17" t="s">
        <v>27</v>
      </c>
      <c r="Q6">
        <v>0</v>
      </c>
      <c r="R6" s="17" t="s">
        <v>23</v>
      </c>
      <c r="S6" s="1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2016-04-04T05:00:22Z</dcterms:modified>
</cp:coreProperties>
</file>